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0" windowWidth="13020" windowHeight="8070" activeTab="0"/>
  </bookViews>
  <sheets>
    <sheet name="пр 1" sheetId="1" r:id="rId1"/>
  </sheets>
  <definedNames>
    <definedName name="aa">#REF!</definedName>
    <definedName name="aaa" localSheetId="0">'пр 1'!$A$8:$J$13</definedName>
    <definedName name="fff">#REF!</definedName>
    <definedName name="_xlnm.Print_Titles" localSheetId="0">'пр 1'!$8:$13</definedName>
    <definedName name="_xlnm.Print_Area" localSheetId="0">'пр 1'!$A$2:$K$66</definedName>
  </definedNames>
  <calcPr fullCalcOnLoad="1"/>
</workbook>
</file>

<file path=xl/sharedStrings.xml><?xml version="1.0" encoding="utf-8"?>
<sst xmlns="http://schemas.openxmlformats.org/spreadsheetml/2006/main" count="159" uniqueCount="105">
  <si>
    <t>тыс.руб.</t>
  </si>
  <si>
    <t>Наименование главных распорядителей (распорядителей) бюджетных средств,  целевых программ, объектов капитальных вложений</t>
  </si>
  <si>
    <t>Год начала и окончания работ</t>
  </si>
  <si>
    <t>Вклад капитальных вложений в реализацию функций главных распорядителей (распорядителей) бюджетных средств</t>
  </si>
  <si>
    <t>Целевые показатели результата выполнения работ</t>
  </si>
  <si>
    <t>Стоимость работ всего</t>
  </si>
  <si>
    <t>Объем капитальных вложений по годам</t>
  </si>
  <si>
    <t>Муниципальный заказчик</t>
  </si>
  <si>
    <t>плановый период</t>
  </si>
  <si>
    <t>2014 год</t>
  </si>
  <si>
    <t>Программная деятельность</t>
  </si>
  <si>
    <t>Долгосрочная целевая программа "Жилище" на 2010 - 2015 годы муниципального образования «Город Псков»</t>
  </si>
  <si>
    <t>Управление по учету и распределению жилой площади Администрации города Пскова (УУРЖП)</t>
  </si>
  <si>
    <t xml:space="preserve">Обеспечение инвалидов -колясочников специально оборудованными жилыми помещениями </t>
  </si>
  <si>
    <t>Управление городского хозяйства Администрации города Пскова (УГХ)</t>
  </si>
  <si>
    <t>УГХ</t>
  </si>
  <si>
    <t>ИТОГО по программной деятельности</t>
  </si>
  <si>
    <t>Непрограммная деятельность</t>
  </si>
  <si>
    <t>ИТОГО по непрограммной деятельности</t>
  </si>
  <si>
    <t>ВСЕГО КАПИТАЛЬНЫХ  ВЛОЖЕНИЙ</t>
  </si>
  <si>
    <t>Долгосрочная целевая программа "Замена лифтового оборудования в многоквартирных жилых домах муниципального образования «Город Псков» на 2011-2013 годы»</t>
  </si>
  <si>
    <t>Обеспечение безопасной бесперебойной эксплуатации лифтов</t>
  </si>
  <si>
    <t>2012-2013</t>
  </si>
  <si>
    <t>2011-2013</t>
  </si>
  <si>
    <t>Детские игровые площадки</t>
  </si>
  <si>
    <t xml:space="preserve">Повышение уровня благоустройства территории города </t>
  </si>
  <si>
    <t>Обеспечение безопасности дорожного движения</t>
  </si>
  <si>
    <t>Долгосрочная целевая программа «Благоустройство дворовых территорий» муниципального образования «Город Псков» на 2011-2013 годы</t>
  </si>
  <si>
    <t>Реконструкция</t>
  </si>
  <si>
    <t>Строительство</t>
  </si>
  <si>
    <t>Обеспечение жителей района ливневой канализацией</t>
  </si>
  <si>
    <t>Многоквартирные жилые дома  (лифты)</t>
  </si>
  <si>
    <t>УУРЖП</t>
  </si>
  <si>
    <t>2011-2014</t>
  </si>
  <si>
    <t>Обеспечение жителей района водоснабжением</t>
  </si>
  <si>
    <t>Конструкции  искусственных дорожных неровностей улично-дорожной сети города</t>
  </si>
  <si>
    <t xml:space="preserve">           Адресная инвестиционная программа  на 2013 - 2015 годы сформирована в соответствии с Порядком формирования  и реализации адресной  инвестиционной  программы  города  Пскова, утвержденным Постановлением Администрации города от 29.03.2011 №485. Адресная инвестиционная программа  является составной частью бюджета города, утверждается Псковской городской Думой одновременно с бюджетом города.</t>
  </si>
  <si>
    <t>Виды работ в 2013 году</t>
  </si>
  <si>
    <t>Капитальные вложения до 2013г.</t>
  </si>
  <si>
    <t>очередной финансовый 2013 год</t>
  </si>
  <si>
    <t>2015 год</t>
  </si>
  <si>
    <t>2011г. - 10 ед., 2012г. - 10 ед., 2013г. - 17 ед.</t>
  </si>
  <si>
    <t>Водопроводные сети на водоснабжение жилых домов № 4, 6, 7, 9, 11, 12, 13 по ул. Новолунинская и жилых домов № 32/2 и №33/35 по ул. Паровозная</t>
  </si>
  <si>
    <t>Сети ливневой канализации по пр. Энтузиастов и по ул. Ипподромной</t>
  </si>
  <si>
    <t>АДРЕСНАЯ  ИНВЕСТИЦИОННАЯ  ПРОГРАММА  ГОРОДА  ПСКОВА НА  2013 - 2015 годы</t>
  </si>
  <si>
    <t>Сети наружного освещения по ул. Лагерной в границах улицы Петровской и ул. Максима Горького, перекрестка ул.  Трохина и ул. Н. Васильева</t>
  </si>
  <si>
    <t>Погашение кредиторской задолженности 2011 года. Строительство.</t>
  </si>
  <si>
    <t>Расширение сети уличного освещения города</t>
  </si>
  <si>
    <t>Погашение кредиторской задолженности 2012 года.</t>
  </si>
  <si>
    <t>Наличие проектной и рабочей документации на реконструкцию сетей</t>
  </si>
  <si>
    <t>Инженерная защита от подтоплений Завокзального района</t>
  </si>
  <si>
    <t>Обеспечение надлежащей эксплуатации и содержания мест захоронения</t>
  </si>
  <si>
    <t>12 га</t>
  </si>
  <si>
    <t>Светофор по ул.Советской Армии</t>
  </si>
  <si>
    <t xml:space="preserve">Совершенствование организации движения транспорта и пешеходов                        </t>
  </si>
  <si>
    <t xml:space="preserve"> Трубопровод диаметром 110 мм притяженностью 160 м</t>
  </si>
  <si>
    <t xml:space="preserve">Трубопровод (235м) с устройством 5 колодцев </t>
  </si>
  <si>
    <t xml:space="preserve">1 этап - более 110 домов; 2 этап - около 70 домов; 3 этап - около 12 домов. 23 водоразборных колонки. </t>
  </si>
  <si>
    <t xml:space="preserve">Оплата проектной и рабочей документации на реконструкцию сетей по пр.Энтузиастов и строительство сетей по ул.Ипподромной. </t>
  </si>
  <si>
    <t>Оплата проектной и рабочей документации на реконструкцию сетей по Завокзальному району</t>
  </si>
  <si>
    <r>
      <t xml:space="preserve">Кладбище </t>
    </r>
    <r>
      <rPr>
        <b/>
        <sz val="12"/>
        <rFont val="Times New Roman"/>
        <family val="1"/>
      </rPr>
      <t>"</t>
    </r>
    <r>
      <rPr>
        <sz val="12"/>
        <rFont val="Times New Roman"/>
        <family val="1"/>
      </rPr>
      <t>Крестовское"</t>
    </r>
  </si>
  <si>
    <t>Повышение уровня благоустройства города</t>
  </si>
  <si>
    <t>Погашение кредиторской задолженности</t>
  </si>
  <si>
    <t>ГКУ ПО "Управление капитального строительства" (ГКУ ПО "УКС")</t>
  </si>
  <si>
    <t>ГКУ ПО "УКС"</t>
  </si>
  <si>
    <t>Проектные работы, газификация - устройство газопровода низкого давления</t>
  </si>
  <si>
    <t>Проектные работы, строительные работы</t>
  </si>
  <si>
    <t>Реконструкция: строительно-монтажные работы</t>
  </si>
  <si>
    <t xml:space="preserve">Совершенствование управления водопотреблением города                  </t>
  </si>
  <si>
    <t xml:space="preserve">Повышение уровня комфортности проживания </t>
  </si>
  <si>
    <r>
      <t xml:space="preserve">Набережная р.Великой от Ольгинского моста до моста им. 50-летия Октября:                                                                                                                                                                                                              
 - </t>
    </r>
    <r>
      <rPr>
        <i/>
        <sz val="12"/>
        <rFont val="Times New Roman"/>
        <family val="1"/>
      </rPr>
      <t xml:space="preserve">средства федерального бюджета </t>
    </r>
  </si>
  <si>
    <t xml:space="preserve"> - средства бюджета области</t>
  </si>
  <si>
    <r>
      <t>Набережные реки Псковы и реки Великой от «Золотой набережной» до ул. Застенная - -</t>
    </r>
    <r>
      <rPr>
        <i/>
        <sz val="12"/>
        <rFont val="Times New Roman"/>
        <family val="1"/>
      </rPr>
      <t xml:space="preserve">средства федерального бюджета </t>
    </r>
  </si>
  <si>
    <t>Муниципальное жилье для инвалидов-колясочников</t>
  </si>
  <si>
    <t>15 семей</t>
  </si>
  <si>
    <t>Погащение кредиторской задолженности</t>
  </si>
  <si>
    <t>Проектные работы,  реконструкция</t>
  </si>
  <si>
    <t>Муниципальное жилье для детей, нуждающихся в психолого-педагогической и медико-социальной помощи «Центр лечебной педагогики и дифференцированного обучения» для сопровождаемого проживания людей с инвалидностью</t>
  </si>
  <si>
    <t xml:space="preserve">Предоставлление в аренду Центру лечебной педагогики и дифференцированного обучения  для обеспечения детей,нуждающихся в психолого-педагогической и медико-социальной помощи, специализированными жилыми помещениями </t>
  </si>
  <si>
    <t>10 детей</t>
  </si>
  <si>
    <r>
      <t xml:space="preserve">Теплотрасса на территории детского парка - </t>
    </r>
    <r>
      <rPr>
        <i/>
        <sz val="12"/>
        <rFont val="Times New Roman"/>
        <family val="1"/>
      </rPr>
      <t xml:space="preserve"> средства бюджета области</t>
    </r>
  </si>
  <si>
    <r>
      <t xml:space="preserve">Перспективные объекты кластера "Псковский" (ул.Калинина, Профсоюзная, Детская, Георгиевская, Красных партизан, Советская) - </t>
    </r>
    <r>
      <rPr>
        <i/>
        <sz val="12"/>
        <rFont val="Times New Roman"/>
        <family val="1"/>
      </rPr>
      <t>средства бюджета области</t>
    </r>
  </si>
  <si>
    <t>Долгосрочная целевая программа "Демографическая политика в Псковской области на 2012 - 2015 годы"</t>
  </si>
  <si>
    <t>Муниципальное жилье для детей-сирот и детей, оставшихся без попечения родителей, лиц из числа детей-сирот и детей, оставшихся без попечения родителей.</t>
  </si>
  <si>
    <t xml:space="preserve">Приобретение специализированных жилых помещений </t>
  </si>
  <si>
    <t xml:space="preserve">Обеспечение детей-сирот и лиц из их числа  специализированнными жилыми помещениями </t>
  </si>
  <si>
    <r>
      <t>Жилые дома индивидуального жилого фонда ул.Снятная, Техническая, Алехина, пер.Снятный, Ижорский, проезда Прибрежный
 -</t>
    </r>
    <r>
      <rPr>
        <i/>
        <sz val="12"/>
        <rFont val="Times New Roman"/>
        <family val="1"/>
      </rPr>
      <t xml:space="preserve"> средства бюджета области</t>
    </r>
  </si>
  <si>
    <r>
      <t>Кладбище "Крестовское"
 -</t>
    </r>
    <r>
      <rPr>
        <i/>
        <sz val="12"/>
        <rFont val="Times New Roman"/>
        <family val="1"/>
      </rPr>
      <t xml:space="preserve"> средства бюджета области</t>
    </r>
  </si>
  <si>
    <t>Долгосрочная целевая программа «Развитие туризма в муниципальном образовании «Город Псков» на 2011 – 2016 годы»</t>
  </si>
  <si>
    <t>Долгосрочная целевая программа «Безопасный город» муниципального образования «Город Псков» на 2011-2013 годы»</t>
  </si>
  <si>
    <t>Приобретение и установка конструкций искусственных дорожных неровностей на ул.Петровской (в р-не МБДОУ №26)</t>
  </si>
  <si>
    <r>
      <t xml:space="preserve">Ул.Пушкина (от Октябрьского пр. до ул.Ленина), ул. Ленина (от ул. Некрасова до Педагоги-ческого университета), части Октябрьского проспекта (от ул. Ленина до площади Октябрьской:)                                   - </t>
    </r>
    <r>
      <rPr>
        <i/>
        <sz val="12"/>
        <rFont val="Times New Roman"/>
        <family val="1"/>
      </rPr>
      <t>средства федерального бюджета</t>
    </r>
  </si>
  <si>
    <r>
      <t xml:space="preserve">Набережная р.Великой и набереж-ной р.Псковы от Троицкого (Совет-ского) моста до Ольгинского моста:                                                                </t>
    </r>
    <r>
      <rPr>
        <i/>
        <sz val="12"/>
        <rFont val="Times New Roman"/>
        <family val="1"/>
      </rPr>
      <t xml:space="preserve">- средства федерального бюджета  </t>
    </r>
    <r>
      <rPr>
        <sz val="12"/>
        <rFont val="Times New Roman"/>
        <family val="1"/>
      </rPr>
      <t xml:space="preserve">             </t>
    </r>
  </si>
  <si>
    <r>
      <t xml:space="preserve">Набережная реки Псковы от  Троицкого (Советского) моста до Кузнецкого моста (включая ул. Милицейскую, Воровского, часть ул.К.Маркса):                                           - </t>
    </r>
    <r>
      <rPr>
        <i/>
        <sz val="12"/>
        <rFont val="Times New Roman"/>
        <family val="1"/>
      </rPr>
      <t xml:space="preserve">средства федерального бюджета </t>
    </r>
  </si>
  <si>
    <t>Сети водоснабжения с установкой колонок взамен артезианских скважин (перек. Белинского-Северный, Северный, Краного-родская, пер.Краногородский - ул.Красногородская, ул.Паровозная - пер.Машинистов)</t>
  </si>
  <si>
    <t>Водопроводные сети и водоразбор-ные колонки по ул. Временной, Тракторному пер., ул. Торфяной, Торфяному пер., Крестовскому ш., Крестовскому пер. (от Торфяного пер. до ул. Спартака), ул. Мичуринской (от Торфяного пер. до ул. Спартака), по ул. Никитченко, Рельсовому пер., Вагонному пер., Круговому пер., 2-ой Рельсовой ул., Прямому пер. (Завокзального района) города Пскова (I этап)</t>
  </si>
  <si>
    <r>
      <t xml:space="preserve">Система автоматического управле-ния водопотреблением г.Пскова  
</t>
    </r>
    <r>
      <rPr>
        <i/>
        <sz val="12"/>
        <rFont val="Times New Roman"/>
        <family val="1"/>
      </rPr>
      <t xml:space="preserve"> - средства бюджета области </t>
    </r>
    <r>
      <rPr>
        <sz val="12"/>
        <rFont val="Times New Roman"/>
        <family val="1"/>
      </rPr>
      <t xml:space="preserve">            
                                  </t>
    </r>
  </si>
  <si>
    <t>60 детей-сирот</t>
  </si>
  <si>
    <t>Разработка проектно-сметной документации на установку 3 лифтов по ул.Ижорского батальона, д.45</t>
  </si>
  <si>
    <t>Приобретение и установка 3 лифтов по ул.Ижорского батальона, д.45</t>
  </si>
  <si>
    <t>Глава города Пскова</t>
  </si>
  <si>
    <t xml:space="preserve">И.Н. Цецерский </t>
  </si>
  <si>
    <t>Приложение №1</t>
  </si>
  <si>
    <t>к Решению Псковской городской Думы</t>
  </si>
  <si>
    <t>от  11.06.2013 № 570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</si>
</sst>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FC19]d\ mmmm\ yyyy\ &quot;г.&quot;"/>
    <numFmt numFmtId="179" formatCode="#,##0.0"/>
  </numFmts>
  <fonts count="28">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5"/>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5"/>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2"/>
      <name val="Arial"/>
      <family val="2"/>
    </font>
    <font>
      <b/>
      <sz val="12"/>
      <name val="Times New Roman"/>
      <family val="1"/>
    </font>
    <font>
      <b/>
      <i/>
      <sz val="12"/>
      <name val="Times New Roman"/>
      <family val="1"/>
    </font>
    <font>
      <b/>
      <sz val="13"/>
      <name val="Times New Roman"/>
      <family val="1"/>
    </font>
    <font>
      <i/>
      <sz val="12"/>
      <name val="Times New Roman"/>
      <family val="1"/>
    </font>
    <font>
      <sz val="12"/>
      <color indexed="17"/>
      <name val="Arial"/>
      <family val="2"/>
    </font>
    <font>
      <sz val="10"/>
      <color indexed="1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96">
    <xf numFmtId="0" fontId="0" fillId="0" borderId="0" xfId="0" applyAlignment="1">
      <alignment/>
    </xf>
    <xf numFmtId="0" fontId="20" fillId="0" borderId="10" xfId="53" applyFont="1" applyFill="1" applyBorder="1" applyAlignment="1">
      <alignment horizontal="center" wrapText="1"/>
      <protection/>
    </xf>
    <xf numFmtId="0" fontId="22" fillId="0" borderId="10" xfId="53" applyFont="1" applyFill="1" applyBorder="1" applyAlignment="1">
      <alignment wrapText="1"/>
      <protection/>
    </xf>
    <xf numFmtId="176" fontId="20" fillId="0" borderId="11" xfId="53" applyNumberFormat="1" applyFont="1" applyFill="1" applyBorder="1" applyAlignment="1">
      <alignment horizontal="center" wrapText="1"/>
      <protection/>
    </xf>
    <xf numFmtId="176" fontId="20" fillId="0" borderId="10" xfId="53" applyNumberFormat="1" applyFont="1" applyFill="1" applyBorder="1" applyAlignment="1">
      <alignment horizontal="center" wrapText="1"/>
      <protection/>
    </xf>
    <xf numFmtId="0" fontId="20" fillId="6" borderId="10" xfId="53" applyFont="1" applyFill="1" applyBorder="1" applyAlignment="1">
      <alignment horizontal="center" wrapText="1"/>
      <protection/>
    </xf>
    <xf numFmtId="176" fontId="22" fillId="6" borderId="10" xfId="53" applyNumberFormat="1" applyFont="1" applyFill="1" applyBorder="1" applyAlignment="1">
      <alignment horizontal="center" wrapText="1"/>
      <protection/>
    </xf>
    <xf numFmtId="0" fontId="20" fillId="0" borderId="10" xfId="53" applyFont="1" applyFill="1" applyBorder="1" applyAlignment="1">
      <alignment horizontal="left" wrapText="1"/>
      <protection/>
    </xf>
    <xf numFmtId="0" fontId="20" fillId="4" borderId="10" xfId="53" applyFont="1" applyFill="1" applyBorder="1" applyAlignment="1">
      <alignment horizontal="center" wrapText="1"/>
      <protection/>
    </xf>
    <xf numFmtId="0" fontId="0" fillId="0" borderId="0" xfId="53">
      <alignment/>
      <protection/>
    </xf>
    <xf numFmtId="0" fontId="21" fillId="0" borderId="0" xfId="53" applyFont="1">
      <alignment/>
      <protection/>
    </xf>
    <xf numFmtId="0" fontId="20" fillId="0" borderId="0" xfId="53" applyFont="1" applyAlignment="1">
      <alignment/>
      <protection/>
    </xf>
    <xf numFmtId="0" fontId="0" fillId="0" borderId="0" xfId="53" applyFont="1">
      <alignment/>
      <protection/>
    </xf>
    <xf numFmtId="0" fontId="0" fillId="0" borderId="0" xfId="53" applyFont="1" applyBorder="1">
      <alignment/>
      <protection/>
    </xf>
    <xf numFmtId="0" fontId="0" fillId="0" borderId="0" xfId="53" applyBorder="1" applyAlignment="1">
      <alignment horizontal="center" vertical="center" wrapText="1"/>
      <protection/>
    </xf>
    <xf numFmtId="0" fontId="21" fillId="0" borderId="0" xfId="53" applyFont="1" applyBorder="1">
      <alignment/>
      <protection/>
    </xf>
    <xf numFmtId="2" fontId="22" fillId="20" borderId="10" xfId="53" applyNumberFormat="1" applyFont="1" applyFill="1" applyBorder="1" applyAlignment="1">
      <alignment horizontal="center" wrapText="1"/>
      <protection/>
    </xf>
    <xf numFmtId="176" fontId="22" fillId="20" borderId="10" xfId="53" applyNumberFormat="1" applyFont="1" applyFill="1" applyBorder="1" applyAlignment="1">
      <alignment horizontal="center" wrapText="1"/>
      <protection/>
    </xf>
    <xf numFmtId="0" fontId="22" fillId="20" borderId="10" xfId="53" applyFont="1" applyFill="1" applyBorder="1" applyAlignment="1">
      <alignment horizontal="left" wrapText="1"/>
      <protection/>
    </xf>
    <xf numFmtId="0" fontId="20" fillId="20" borderId="10" xfId="53" applyFont="1" applyFill="1" applyBorder="1" applyAlignment="1">
      <alignment horizontal="left"/>
      <protection/>
    </xf>
    <xf numFmtId="0" fontId="22" fillId="20" borderId="12" xfId="53" applyFont="1" applyFill="1" applyBorder="1" applyAlignment="1">
      <alignment horizontal="left" wrapText="1"/>
      <protection/>
    </xf>
    <xf numFmtId="0" fontId="0" fillId="4" borderId="0" xfId="53" applyFill="1">
      <alignment/>
      <protection/>
    </xf>
    <xf numFmtId="0" fontId="21" fillId="4" borderId="0" xfId="53" applyFont="1" applyFill="1">
      <alignment/>
      <protection/>
    </xf>
    <xf numFmtId="176" fontId="22" fillId="4" borderId="10" xfId="53" applyNumberFormat="1" applyFont="1" applyFill="1" applyBorder="1" applyAlignment="1">
      <alignment horizontal="center"/>
      <protection/>
    </xf>
    <xf numFmtId="0" fontId="20" fillId="4" borderId="10" xfId="53" applyFont="1" applyFill="1" applyBorder="1" applyAlignment="1">
      <alignment horizontal="left"/>
      <protection/>
    </xf>
    <xf numFmtId="0" fontId="20" fillId="4" borderId="10" xfId="53" applyFont="1" applyFill="1" applyBorder="1" applyAlignment="1">
      <alignment horizontal="center"/>
      <protection/>
    </xf>
    <xf numFmtId="0" fontId="27" fillId="4" borderId="0" xfId="53" applyFont="1" applyFill="1">
      <alignment/>
      <protection/>
    </xf>
    <xf numFmtId="0" fontId="26" fillId="4" borderId="0" xfId="53" applyFont="1" applyFill="1">
      <alignment/>
      <protection/>
    </xf>
    <xf numFmtId="2" fontId="20" fillId="0" borderId="10" xfId="53" applyNumberFormat="1" applyFont="1" applyFill="1" applyBorder="1" applyAlignment="1">
      <alignment horizontal="center" wrapText="1" shrinkToFit="1"/>
      <protection/>
    </xf>
    <xf numFmtId="0" fontId="0" fillId="0" borderId="0" xfId="53" applyFont="1" applyAlignment="1">
      <alignment horizontal="center"/>
      <protection/>
    </xf>
    <xf numFmtId="2" fontId="20" fillId="6" borderId="10" xfId="53" applyNumberFormat="1" applyFont="1" applyFill="1" applyBorder="1" applyAlignment="1">
      <alignment wrapText="1"/>
      <protection/>
    </xf>
    <xf numFmtId="0" fontId="23" fillId="0" borderId="10" xfId="53" applyFont="1" applyFill="1" applyBorder="1" applyAlignment="1">
      <alignment horizontal="center" vertical="center" wrapText="1"/>
      <protection/>
    </xf>
    <xf numFmtId="2" fontId="20" fillId="4" borderId="10" xfId="53" applyNumberFormat="1" applyFont="1" applyFill="1" applyBorder="1" applyAlignment="1">
      <alignment horizontal="center" wrapText="1"/>
      <protection/>
    </xf>
    <xf numFmtId="0" fontId="25" fillId="0" borderId="10" xfId="53" applyFont="1" applyFill="1" applyBorder="1" applyAlignment="1">
      <alignment horizontal="left" wrapText="1"/>
      <protection/>
    </xf>
    <xf numFmtId="2" fontId="20" fillId="0" borderId="10" xfId="53" applyNumberFormat="1" applyFont="1" applyFill="1" applyBorder="1" applyAlignment="1">
      <alignment horizontal="center" wrapText="1"/>
      <protection/>
    </xf>
    <xf numFmtId="2" fontId="22" fillId="4" borderId="10" xfId="53" applyNumberFormat="1" applyFont="1" applyFill="1" applyBorder="1" applyAlignment="1">
      <alignment horizontal="center" wrapText="1"/>
      <protection/>
    </xf>
    <xf numFmtId="0" fontId="23" fillId="0" borderId="13" xfId="53" applyFont="1" applyFill="1" applyBorder="1" applyAlignment="1">
      <alignment horizontal="center" vertical="center" wrapText="1"/>
      <protection/>
    </xf>
    <xf numFmtId="0" fontId="23" fillId="0" borderId="11" xfId="53" applyFont="1" applyFill="1" applyBorder="1" applyAlignment="1">
      <alignment vertical="center" wrapText="1"/>
      <protection/>
    </xf>
    <xf numFmtId="0" fontId="0" fillId="0" borderId="0" xfId="53" applyFont="1" applyFill="1">
      <alignment/>
      <protection/>
    </xf>
    <xf numFmtId="0" fontId="21" fillId="0" borderId="0" xfId="53" applyFont="1" applyFill="1">
      <alignment/>
      <protection/>
    </xf>
    <xf numFmtId="0" fontId="20" fillId="0" borderId="0" xfId="53" applyFont="1" applyAlignment="1">
      <alignment horizontal="center"/>
      <protection/>
    </xf>
    <xf numFmtId="0" fontId="20" fillId="0" borderId="11" xfId="53" applyFont="1" applyFill="1" applyBorder="1" applyAlignment="1">
      <alignment horizontal="center" wrapText="1"/>
      <protection/>
    </xf>
    <xf numFmtId="0" fontId="20" fillId="0" borderId="14" xfId="53" applyFont="1" applyFill="1" applyBorder="1" applyAlignment="1">
      <alignment horizontal="center" wrapText="1"/>
      <protection/>
    </xf>
    <xf numFmtId="176" fontId="20" fillId="4" borderId="10" xfId="53" applyNumberFormat="1" applyFont="1" applyFill="1" applyBorder="1" applyAlignment="1">
      <alignment horizontal="center" wrapText="1"/>
      <protection/>
    </xf>
    <xf numFmtId="176" fontId="22" fillId="4" borderId="10" xfId="53" applyNumberFormat="1" applyFont="1" applyFill="1" applyBorder="1" applyAlignment="1">
      <alignment horizontal="center" wrapText="1"/>
      <protection/>
    </xf>
    <xf numFmtId="176" fontId="20" fillId="4" borderId="10" xfId="53" applyNumberFormat="1" applyFont="1" applyFill="1" applyBorder="1" applyAlignment="1">
      <alignment horizontal="center"/>
      <protection/>
    </xf>
    <xf numFmtId="176" fontId="23" fillId="0" borderId="10" xfId="53" applyNumberFormat="1" applyFont="1" applyFill="1" applyBorder="1" applyAlignment="1">
      <alignment horizontal="center" vertical="center" wrapText="1"/>
      <protection/>
    </xf>
    <xf numFmtId="176" fontId="20" fillId="4" borderId="10" xfId="53" applyNumberFormat="1" applyFont="1" applyFill="1" applyBorder="1" applyAlignment="1">
      <alignment wrapText="1"/>
      <protection/>
    </xf>
    <xf numFmtId="2" fontId="20" fillId="4" borderId="10" xfId="53" applyNumberFormat="1" applyFont="1" applyFill="1" applyBorder="1" applyAlignment="1">
      <alignment wrapText="1"/>
      <protection/>
    </xf>
    <xf numFmtId="0" fontId="20" fillId="0" borderId="10" xfId="53" applyNumberFormat="1" applyFont="1" applyFill="1" applyBorder="1" applyAlignment="1">
      <alignment horizontal="left" wrapText="1"/>
      <protection/>
    </xf>
    <xf numFmtId="0" fontId="20" fillId="0" borderId="10" xfId="53" applyNumberFormat="1" applyFont="1" applyFill="1" applyBorder="1" applyAlignment="1">
      <alignment horizontal="center" wrapText="1"/>
      <protection/>
    </xf>
    <xf numFmtId="0" fontId="20" fillId="0" borderId="0" xfId="53" applyFont="1" applyAlignment="1">
      <alignment horizontal="right"/>
      <protection/>
    </xf>
    <xf numFmtId="0" fontId="0" fillId="0" borderId="0" xfId="53" applyFont="1" applyFill="1" applyAlignment="1">
      <alignment horizontal="center"/>
      <protection/>
    </xf>
    <xf numFmtId="176" fontId="22" fillId="0" borderId="10" xfId="53" applyNumberFormat="1" applyFont="1" applyFill="1" applyBorder="1" applyAlignment="1">
      <alignment horizontal="center"/>
      <protection/>
    </xf>
    <xf numFmtId="0" fontId="24" fillId="6" borderId="13" xfId="53" applyFont="1" applyFill="1" applyBorder="1" applyAlignment="1">
      <alignment horizontal="left" wrapText="1"/>
      <protection/>
    </xf>
    <xf numFmtId="0" fontId="24" fillId="6" borderId="12" xfId="53" applyFont="1" applyFill="1" applyBorder="1" applyAlignment="1">
      <alignment horizontal="left" wrapText="1"/>
      <protection/>
    </xf>
    <xf numFmtId="0" fontId="24" fillId="6" borderId="13" xfId="53" applyNumberFormat="1" applyFont="1" applyFill="1" applyBorder="1" applyAlignment="1">
      <alignment horizontal="left" wrapText="1"/>
      <protection/>
    </xf>
    <xf numFmtId="0" fontId="24" fillId="6" borderId="12" xfId="53" applyNumberFormat="1" applyFont="1" applyFill="1" applyBorder="1" applyAlignment="1">
      <alignment horizontal="left" wrapText="1"/>
      <protection/>
    </xf>
    <xf numFmtId="0" fontId="24" fillId="6" borderId="15" xfId="53" applyNumberFormat="1" applyFont="1" applyFill="1" applyBorder="1" applyAlignment="1">
      <alignment horizontal="left" wrapText="1"/>
      <protection/>
    </xf>
    <xf numFmtId="0" fontId="20" fillId="0" borderId="16" xfId="53" applyFont="1" applyFill="1" applyBorder="1" applyAlignment="1">
      <alignment horizontal="center" vertical="center" wrapText="1"/>
      <protection/>
    </xf>
    <xf numFmtId="0" fontId="20" fillId="0" borderId="17" xfId="53" applyFont="1" applyFill="1" applyBorder="1" applyAlignment="1">
      <alignment horizontal="center" vertical="center" wrapText="1"/>
      <protection/>
    </xf>
    <xf numFmtId="0" fontId="20" fillId="0" borderId="11" xfId="53" applyFont="1" applyFill="1" applyBorder="1" applyAlignment="1">
      <alignment horizontal="center" vertical="center" wrapText="1"/>
      <protection/>
    </xf>
    <xf numFmtId="0" fontId="20" fillId="0" borderId="0" xfId="53" applyFont="1" applyAlignment="1">
      <alignment horizontal="right"/>
      <protection/>
    </xf>
    <xf numFmtId="0" fontId="24" fillId="4" borderId="13" xfId="53" applyFont="1" applyFill="1" applyBorder="1" applyAlignment="1">
      <alignment horizontal="left" wrapText="1"/>
      <protection/>
    </xf>
    <xf numFmtId="0" fontId="24" fillId="4" borderId="12" xfId="53" applyFont="1" applyFill="1" applyBorder="1" applyAlignment="1">
      <alignment horizontal="left" wrapText="1"/>
      <protection/>
    </xf>
    <xf numFmtId="0" fontId="24" fillId="4" borderId="18" xfId="53" applyFont="1" applyFill="1" applyBorder="1" applyAlignment="1">
      <alignment horizontal="left" wrapText="1"/>
      <protection/>
    </xf>
    <xf numFmtId="0" fontId="20" fillId="0" borderId="0" xfId="53" applyFont="1" applyAlignment="1">
      <alignment horizontal="center"/>
      <protection/>
    </xf>
    <xf numFmtId="0" fontId="24" fillId="20" borderId="13" xfId="53" applyFont="1" applyFill="1" applyBorder="1" applyAlignment="1">
      <alignment horizontal="left" wrapText="1"/>
      <protection/>
    </xf>
    <xf numFmtId="0" fontId="24" fillId="20" borderId="12" xfId="53" applyFont="1" applyFill="1" applyBorder="1" applyAlignment="1">
      <alignment horizontal="left" wrapText="1"/>
      <protection/>
    </xf>
    <xf numFmtId="0" fontId="20" fillId="0" borderId="0" xfId="53" applyFont="1" applyBorder="1" applyAlignment="1">
      <alignment horizontal="left"/>
      <protection/>
    </xf>
    <xf numFmtId="0" fontId="24" fillId="7" borderId="13" xfId="53" applyFont="1" applyFill="1" applyBorder="1" applyAlignment="1">
      <alignment horizontal="center" wrapText="1"/>
      <protection/>
    </xf>
    <xf numFmtId="0" fontId="24" fillId="7" borderId="12" xfId="53" applyFont="1" applyFill="1" applyBorder="1" applyAlignment="1">
      <alignment horizontal="center" wrapText="1"/>
      <protection/>
    </xf>
    <xf numFmtId="0" fontId="24" fillId="7" borderId="15" xfId="53" applyFont="1" applyFill="1" applyBorder="1" applyAlignment="1">
      <alignment horizontal="center" wrapText="1"/>
      <protection/>
    </xf>
    <xf numFmtId="0" fontId="20" fillId="0" borderId="16" xfId="53" applyFont="1" applyFill="1" applyBorder="1" applyAlignment="1">
      <alignment horizontal="center" vertical="top" wrapText="1"/>
      <protection/>
    </xf>
    <xf numFmtId="0" fontId="20" fillId="0" borderId="17" xfId="53" applyFont="1" applyFill="1" applyBorder="1" applyAlignment="1">
      <alignment horizontal="center" vertical="top" wrapText="1"/>
      <protection/>
    </xf>
    <xf numFmtId="0" fontId="20" fillId="0" borderId="11" xfId="53" applyFont="1" applyFill="1" applyBorder="1" applyAlignment="1">
      <alignment horizontal="center" vertical="top" wrapText="1"/>
      <protection/>
    </xf>
    <xf numFmtId="0" fontId="20" fillId="0" borderId="16" xfId="53" applyFont="1" applyFill="1" applyBorder="1" applyAlignment="1">
      <alignment horizontal="left" vertical="top" wrapText="1"/>
      <protection/>
    </xf>
    <xf numFmtId="0" fontId="20" fillId="0" borderId="17" xfId="53" applyFont="1" applyFill="1" applyBorder="1" applyAlignment="1">
      <alignment horizontal="left" vertical="top" wrapText="1"/>
      <protection/>
    </xf>
    <xf numFmtId="0" fontId="20" fillId="0" borderId="11" xfId="53" applyFont="1" applyFill="1" applyBorder="1" applyAlignment="1">
      <alignment horizontal="left" vertical="top" wrapText="1"/>
      <protection/>
    </xf>
    <xf numFmtId="0" fontId="23" fillId="0" borderId="16" xfId="53" applyFont="1" applyFill="1" applyBorder="1" applyAlignment="1">
      <alignment horizontal="center" vertical="center" wrapText="1"/>
      <protection/>
    </xf>
    <xf numFmtId="0" fontId="23" fillId="0" borderId="11" xfId="53" applyFont="1" applyFill="1" applyBorder="1" applyAlignment="1">
      <alignment horizontal="center" vertical="center" wrapText="1"/>
      <protection/>
    </xf>
    <xf numFmtId="0" fontId="20" fillId="0" borderId="16" xfId="53" applyFont="1" applyFill="1" applyBorder="1" applyAlignment="1">
      <alignment horizontal="center" wrapText="1"/>
      <protection/>
    </xf>
    <xf numFmtId="0" fontId="20" fillId="0" borderId="11" xfId="53" applyFont="1" applyFill="1" applyBorder="1" applyAlignment="1">
      <alignment horizontal="center" wrapText="1"/>
      <protection/>
    </xf>
    <xf numFmtId="0" fontId="20" fillId="0" borderId="17" xfId="53" applyFont="1" applyFill="1" applyBorder="1" applyAlignment="1">
      <alignment horizontal="center" wrapText="1"/>
      <protection/>
    </xf>
    <xf numFmtId="0" fontId="23" fillId="0" borderId="17" xfId="53" applyFont="1" applyFill="1" applyBorder="1" applyAlignment="1">
      <alignment horizontal="center" vertical="center" wrapText="1"/>
      <protection/>
    </xf>
    <xf numFmtId="0" fontId="23" fillId="0" borderId="13" xfId="53" applyFont="1" applyFill="1" applyBorder="1" applyAlignment="1">
      <alignment horizontal="center" vertical="center" wrapText="1"/>
      <protection/>
    </xf>
    <xf numFmtId="0" fontId="23" fillId="0" borderId="12" xfId="53" applyFont="1" applyFill="1" applyBorder="1" applyAlignment="1">
      <alignment horizontal="center" vertical="center" wrapText="1"/>
      <protection/>
    </xf>
    <xf numFmtId="0" fontId="23" fillId="0" borderId="10" xfId="53" applyFont="1" applyFill="1" applyBorder="1" applyAlignment="1">
      <alignment horizontal="center" vertical="center" wrapText="1"/>
      <protection/>
    </xf>
    <xf numFmtId="0" fontId="0" fillId="0" borderId="0" xfId="53" applyFont="1" applyAlignment="1">
      <alignment horizontal="center"/>
      <protection/>
    </xf>
    <xf numFmtId="0" fontId="24" fillId="6" borderId="15" xfId="53" applyFont="1" applyFill="1" applyBorder="1" applyAlignment="1">
      <alignment horizontal="left" wrapText="1"/>
      <protection/>
    </xf>
    <xf numFmtId="0" fontId="23" fillId="0" borderId="16" xfId="53" applyFont="1" applyFill="1" applyBorder="1" applyAlignment="1">
      <alignment horizontal="center" wrapText="1"/>
      <protection/>
    </xf>
    <xf numFmtId="0" fontId="23" fillId="0" borderId="17" xfId="53" applyFont="1" applyFill="1" applyBorder="1" applyAlignment="1">
      <alignment horizontal="center" wrapText="1"/>
      <protection/>
    </xf>
    <xf numFmtId="0" fontId="23" fillId="0" borderId="11" xfId="53" applyFont="1" applyFill="1" applyBorder="1" applyAlignment="1">
      <alignment horizontal="center" wrapText="1"/>
      <protection/>
    </xf>
    <xf numFmtId="0" fontId="22" fillId="0" borderId="0" xfId="53" applyFont="1" applyAlignment="1">
      <alignment horizontal="center"/>
      <protection/>
    </xf>
    <xf numFmtId="0" fontId="20" fillId="0" borderId="0" xfId="53" applyFont="1" applyAlignment="1">
      <alignment horizontal="left" wrapText="1"/>
      <protection/>
    </xf>
    <xf numFmtId="0" fontId="20" fillId="0" borderId="19" xfId="53" applyFont="1" applyFill="1" applyBorder="1" applyAlignment="1">
      <alignment horizontal="righ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O66"/>
  <sheetViews>
    <sheetView tabSelected="1" view="pageBreakPreview" zoomScale="80" zoomScaleNormal="75" zoomScaleSheetLayoutView="80" zoomScalePageLayoutView="0" workbookViewId="0" topLeftCell="E1">
      <selection activeCell="H4" sqref="H4:K4"/>
    </sheetView>
  </sheetViews>
  <sheetFormatPr defaultColWidth="9.140625" defaultRowHeight="12.75"/>
  <cols>
    <col min="1" max="1" width="36.00390625" style="9" customWidth="1"/>
    <col min="2" max="2" width="8.57421875" style="9" customWidth="1"/>
    <col min="3" max="3" width="31.00390625" style="9" customWidth="1"/>
    <col min="4" max="4" width="24.00390625" style="9" customWidth="1"/>
    <col min="5" max="5" width="33.7109375" style="9" customWidth="1"/>
    <col min="6" max="6" width="11.00390625" style="9" customWidth="1"/>
    <col min="7" max="7" width="10.7109375" style="9" customWidth="1"/>
    <col min="8" max="8" width="12.00390625" style="9" customWidth="1"/>
    <col min="9" max="9" width="10.28125" style="9" customWidth="1"/>
    <col min="10" max="10" width="10.00390625" style="9" customWidth="1"/>
    <col min="11" max="11" width="11.8515625" style="9" customWidth="1"/>
    <col min="12" max="16384" width="9.140625" style="9" customWidth="1"/>
  </cols>
  <sheetData>
    <row r="1" spans="10:11" s="12" customFormat="1" ht="33" customHeight="1">
      <c r="J1" s="40"/>
      <c r="K1" s="40"/>
    </row>
    <row r="2" spans="2:12" s="12" customFormat="1" ht="22.5" customHeight="1">
      <c r="B2" s="11"/>
      <c r="C2" s="11"/>
      <c r="D2" s="11"/>
      <c r="E2" s="11"/>
      <c r="F2" s="11"/>
      <c r="G2" s="11"/>
      <c r="H2" s="66" t="s">
        <v>102</v>
      </c>
      <c r="I2" s="66"/>
      <c r="J2" s="66"/>
      <c r="K2" s="66"/>
      <c r="L2" s="10"/>
    </row>
    <row r="3" spans="1:12" s="12" customFormat="1" ht="22.5" customHeight="1">
      <c r="A3" s="51"/>
      <c r="B3" s="51"/>
      <c r="C3" s="51"/>
      <c r="D3" s="51"/>
      <c r="E3" s="51"/>
      <c r="F3" s="51"/>
      <c r="G3" s="51"/>
      <c r="H3" s="66" t="s">
        <v>103</v>
      </c>
      <c r="I3" s="66"/>
      <c r="J3" s="66"/>
      <c r="K3" s="66"/>
      <c r="L3" s="10"/>
    </row>
    <row r="4" spans="1:12" s="12" customFormat="1" ht="12.75" customHeight="1">
      <c r="A4" s="51"/>
      <c r="B4" s="51"/>
      <c r="C4" s="51"/>
      <c r="D4" s="51"/>
      <c r="E4" s="51"/>
      <c r="F4" s="51"/>
      <c r="G4" s="51"/>
      <c r="H4" s="66" t="s">
        <v>104</v>
      </c>
      <c r="I4" s="66"/>
      <c r="J4" s="66"/>
      <c r="K4" s="66"/>
      <c r="L4" s="10"/>
    </row>
    <row r="5" spans="1:12" s="12" customFormat="1" ht="18" customHeight="1">
      <c r="A5" s="93" t="s">
        <v>44</v>
      </c>
      <c r="B5" s="93"/>
      <c r="C5" s="93"/>
      <c r="D5" s="93"/>
      <c r="E5" s="93"/>
      <c r="F5" s="93"/>
      <c r="G5" s="93"/>
      <c r="H5" s="93"/>
      <c r="I5" s="93"/>
      <c r="J5" s="93"/>
      <c r="K5" s="93"/>
      <c r="L5" s="10"/>
    </row>
    <row r="6" spans="1:12" s="12" customFormat="1" ht="59.25" customHeight="1">
      <c r="A6" s="94" t="s">
        <v>36</v>
      </c>
      <c r="B6" s="94"/>
      <c r="C6" s="94"/>
      <c r="D6" s="94"/>
      <c r="E6" s="94"/>
      <c r="F6" s="94"/>
      <c r="G6" s="94"/>
      <c r="H6" s="94"/>
      <c r="I6" s="94"/>
      <c r="J6" s="94"/>
      <c r="K6" s="94"/>
      <c r="L6" s="10"/>
    </row>
    <row r="7" spans="1:12" s="38" customFormat="1" ht="29.25" customHeight="1">
      <c r="A7" s="95" t="s">
        <v>0</v>
      </c>
      <c r="B7" s="95"/>
      <c r="C7" s="95"/>
      <c r="D7" s="95"/>
      <c r="E7" s="95"/>
      <c r="F7" s="95"/>
      <c r="G7" s="95"/>
      <c r="H7" s="95"/>
      <c r="I7" s="95"/>
      <c r="J7" s="95"/>
      <c r="K7" s="95"/>
      <c r="L7" s="39"/>
    </row>
    <row r="8" spans="1:12" s="12" customFormat="1" ht="32.25" customHeight="1">
      <c r="A8" s="87" t="s">
        <v>1</v>
      </c>
      <c r="B8" s="87" t="s">
        <v>2</v>
      </c>
      <c r="C8" s="79" t="s">
        <v>3</v>
      </c>
      <c r="D8" s="79" t="s">
        <v>4</v>
      </c>
      <c r="E8" s="79" t="s">
        <v>37</v>
      </c>
      <c r="F8" s="79" t="s">
        <v>5</v>
      </c>
      <c r="G8" s="87" t="s">
        <v>38</v>
      </c>
      <c r="H8" s="85" t="s">
        <v>6</v>
      </c>
      <c r="I8" s="86"/>
      <c r="J8" s="86"/>
      <c r="K8" s="90" t="s">
        <v>7</v>
      </c>
      <c r="L8" s="10"/>
    </row>
    <row r="9" spans="1:12" s="12" customFormat="1" ht="18.75" customHeight="1">
      <c r="A9" s="87"/>
      <c r="B9" s="87"/>
      <c r="C9" s="84"/>
      <c r="D9" s="84"/>
      <c r="E9" s="84"/>
      <c r="F9" s="84"/>
      <c r="G9" s="87"/>
      <c r="H9" s="79" t="s">
        <v>39</v>
      </c>
      <c r="I9" s="85" t="s">
        <v>8</v>
      </c>
      <c r="J9" s="86"/>
      <c r="K9" s="91"/>
      <c r="L9" s="10"/>
    </row>
    <row r="10" spans="1:12" s="12" customFormat="1" ht="49.5" customHeight="1">
      <c r="A10" s="87"/>
      <c r="B10" s="87"/>
      <c r="C10" s="84"/>
      <c r="D10" s="84"/>
      <c r="E10" s="84"/>
      <c r="F10" s="84"/>
      <c r="G10" s="87"/>
      <c r="H10" s="84"/>
      <c r="I10" s="79" t="s">
        <v>9</v>
      </c>
      <c r="J10" s="79" t="s">
        <v>40</v>
      </c>
      <c r="K10" s="91"/>
      <c r="L10" s="10"/>
    </row>
    <row r="11" spans="1:12" s="12" customFormat="1" ht="3.75" customHeight="1" hidden="1">
      <c r="A11" s="87"/>
      <c r="B11" s="87"/>
      <c r="C11" s="84"/>
      <c r="D11" s="84"/>
      <c r="E11" s="84"/>
      <c r="F11" s="84"/>
      <c r="G11" s="87"/>
      <c r="H11" s="84"/>
      <c r="I11" s="84"/>
      <c r="J11" s="84"/>
      <c r="K11" s="91"/>
      <c r="L11" s="10"/>
    </row>
    <row r="12" spans="1:12" s="12" customFormat="1" ht="9.75" customHeight="1" hidden="1">
      <c r="A12" s="87"/>
      <c r="B12" s="87"/>
      <c r="C12" s="84"/>
      <c r="D12" s="84"/>
      <c r="E12" s="84"/>
      <c r="F12" s="80"/>
      <c r="G12" s="87"/>
      <c r="H12" s="84"/>
      <c r="I12" s="80"/>
      <c r="J12" s="80"/>
      <c r="K12" s="91"/>
      <c r="L12" s="10"/>
    </row>
    <row r="13" spans="1:14" s="12" customFormat="1" ht="21.75" customHeight="1" hidden="1">
      <c r="A13" s="87"/>
      <c r="B13" s="87"/>
      <c r="C13" s="80"/>
      <c r="D13" s="80"/>
      <c r="E13" s="80"/>
      <c r="F13" s="31"/>
      <c r="G13" s="87"/>
      <c r="H13" s="37"/>
      <c r="I13" s="36">
        <v>2012</v>
      </c>
      <c r="J13" s="36">
        <v>2013</v>
      </c>
      <c r="K13" s="92"/>
      <c r="L13" s="10"/>
      <c r="M13" s="88"/>
      <c r="N13" s="88"/>
    </row>
    <row r="14" spans="1:14" s="12" customFormat="1" ht="24" customHeight="1">
      <c r="A14" s="54" t="s">
        <v>10</v>
      </c>
      <c r="B14" s="55"/>
      <c r="C14" s="55"/>
      <c r="D14" s="55"/>
      <c r="E14" s="55"/>
      <c r="F14" s="55"/>
      <c r="G14" s="55"/>
      <c r="H14" s="55"/>
      <c r="I14" s="55"/>
      <c r="J14" s="55"/>
      <c r="K14" s="89"/>
      <c r="L14" s="10"/>
      <c r="M14" s="29"/>
      <c r="N14" s="29"/>
    </row>
    <row r="15" spans="1:14" s="12" customFormat="1" ht="21.75" customHeight="1">
      <c r="A15" s="70" t="s">
        <v>88</v>
      </c>
      <c r="B15" s="71"/>
      <c r="C15" s="71"/>
      <c r="D15" s="71"/>
      <c r="E15" s="71"/>
      <c r="F15" s="71"/>
      <c r="G15" s="71"/>
      <c r="H15" s="71"/>
      <c r="I15" s="71"/>
      <c r="J15" s="71"/>
      <c r="K15" s="72"/>
      <c r="L15" s="10"/>
      <c r="M15" s="29"/>
      <c r="N15" s="29"/>
    </row>
    <row r="16" spans="1:14" s="12" customFormat="1" ht="18" customHeight="1">
      <c r="A16" s="63" t="s">
        <v>14</v>
      </c>
      <c r="B16" s="64"/>
      <c r="C16" s="64"/>
      <c r="D16" s="64"/>
      <c r="E16" s="65"/>
      <c r="F16" s="32"/>
      <c r="G16" s="35"/>
      <c r="H16" s="35">
        <f>SUM(H17:H28)</f>
        <v>803716</v>
      </c>
      <c r="I16" s="44">
        <f>SUM(I17:I28)</f>
        <v>0</v>
      </c>
      <c r="J16" s="44">
        <f>SUM(J17:J28)</f>
        <v>0</v>
      </c>
      <c r="K16" s="23"/>
      <c r="L16" s="10"/>
      <c r="M16" s="29"/>
      <c r="N16" s="29"/>
    </row>
    <row r="17" spans="1:14" s="12" customFormat="1" ht="81" customHeight="1">
      <c r="A17" s="7" t="s">
        <v>70</v>
      </c>
      <c r="B17" s="81" t="s">
        <v>22</v>
      </c>
      <c r="C17" s="81" t="s">
        <v>61</v>
      </c>
      <c r="D17" s="79"/>
      <c r="E17" s="81" t="s">
        <v>28</v>
      </c>
      <c r="F17" s="4">
        <f>SUM(G17:H17)</f>
        <v>412576.7</v>
      </c>
      <c r="G17" s="4">
        <v>161541.7</v>
      </c>
      <c r="H17" s="4">
        <v>251035</v>
      </c>
      <c r="I17" s="4"/>
      <c r="J17" s="4"/>
      <c r="K17" s="81" t="s">
        <v>15</v>
      </c>
      <c r="L17" s="10"/>
      <c r="M17" s="29"/>
      <c r="N17" s="29"/>
    </row>
    <row r="18" spans="1:14" s="12" customFormat="1" ht="18.75" customHeight="1">
      <c r="A18" s="33" t="s">
        <v>71</v>
      </c>
      <c r="B18" s="82"/>
      <c r="C18" s="83"/>
      <c r="D18" s="80"/>
      <c r="E18" s="82"/>
      <c r="F18" s="4"/>
      <c r="G18" s="4"/>
      <c r="H18" s="4">
        <v>26335</v>
      </c>
      <c r="I18" s="4"/>
      <c r="J18" s="4"/>
      <c r="K18" s="82"/>
      <c r="L18" s="10"/>
      <c r="M18" s="29"/>
      <c r="N18" s="29"/>
    </row>
    <row r="19" spans="1:14" s="12" customFormat="1" ht="94.5" customHeight="1">
      <c r="A19" s="7" t="s">
        <v>92</v>
      </c>
      <c r="B19" s="81" t="s">
        <v>22</v>
      </c>
      <c r="C19" s="83"/>
      <c r="D19" s="79"/>
      <c r="E19" s="81" t="s">
        <v>28</v>
      </c>
      <c r="F19" s="4">
        <f>SUM(G19:H19)</f>
        <v>65131.2</v>
      </c>
      <c r="G19" s="4">
        <v>33291.2</v>
      </c>
      <c r="H19" s="4">
        <v>31840</v>
      </c>
      <c r="I19" s="4"/>
      <c r="J19" s="4"/>
      <c r="K19" s="81" t="s">
        <v>15</v>
      </c>
      <c r="L19" s="10"/>
      <c r="M19" s="29"/>
      <c r="N19" s="29"/>
    </row>
    <row r="20" spans="1:14" s="12" customFormat="1" ht="18.75" customHeight="1">
      <c r="A20" s="33" t="s">
        <v>71</v>
      </c>
      <c r="B20" s="82"/>
      <c r="C20" s="83"/>
      <c r="D20" s="80"/>
      <c r="E20" s="82"/>
      <c r="F20" s="4"/>
      <c r="G20" s="4"/>
      <c r="H20" s="4">
        <v>4157</v>
      </c>
      <c r="I20" s="4"/>
      <c r="J20" s="4"/>
      <c r="K20" s="82"/>
      <c r="L20" s="10"/>
      <c r="M20" s="29"/>
      <c r="N20" s="29"/>
    </row>
    <row r="21" spans="1:14" s="12" customFormat="1" ht="110.25" customHeight="1">
      <c r="A21" s="7" t="s">
        <v>93</v>
      </c>
      <c r="B21" s="81" t="s">
        <v>22</v>
      </c>
      <c r="C21" s="83"/>
      <c r="D21" s="79"/>
      <c r="E21" s="81" t="s">
        <v>28</v>
      </c>
      <c r="F21" s="4"/>
      <c r="G21" s="4"/>
      <c r="H21" s="4">
        <v>186963</v>
      </c>
      <c r="I21" s="4"/>
      <c r="J21" s="4"/>
      <c r="K21" s="81" t="s">
        <v>64</v>
      </c>
      <c r="L21" s="10"/>
      <c r="M21" s="29"/>
      <c r="N21" s="29"/>
    </row>
    <row r="22" spans="1:14" s="12" customFormat="1" ht="18.75" customHeight="1">
      <c r="A22" s="33" t="s">
        <v>71</v>
      </c>
      <c r="B22" s="82"/>
      <c r="C22" s="83"/>
      <c r="D22" s="80"/>
      <c r="E22" s="82"/>
      <c r="F22" s="4">
        <f>SUM(G22:H22)</f>
        <v>28551</v>
      </c>
      <c r="G22" s="4">
        <v>11600</v>
      </c>
      <c r="H22" s="4">
        <v>16951</v>
      </c>
      <c r="I22" s="4"/>
      <c r="J22" s="4"/>
      <c r="K22" s="82"/>
      <c r="L22" s="10"/>
      <c r="M22" s="29"/>
      <c r="N22" s="29"/>
    </row>
    <row r="23" spans="1:14" s="12" customFormat="1" ht="63.75" customHeight="1">
      <c r="A23" s="7" t="s">
        <v>72</v>
      </c>
      <c r="B23" s="81" t="s">
        <v>22</v>
      </c>
      <c r="C23" s="83"/>
      <c r="D23" s="81"/>
      <c r="E23" s="81" t="s">
        <v>28</v>
      </c>
      <c r="F23" s="4"/>
      <c r="G23" s="4"/>
      <c r="H23" s="4">
        <v>92160</v>
      </c>
      <c r="I23" s="4"/>
      <c r="J23" s="4"/>
      <c r="K23" s="81" t="s">
        <v>64</v>
      </c>
      <c r="L23" s="10"/>
      <c r="M23" s="29"/>
      <c r="N23" s="29"/>
    </row>
    <row r="24" spans="1:14" s="12" customFormat="1" ht="18.75" customHeight="1">
      <c r="A24" s="33" t="s">
        <v>71</v>
      </c>
      <c r="B24" s="82"/>
      <c r="C24" s="83" t="s">
        <v>61</v>
      </c>
      <c r="D24" s="82"/>
      <c r="E24" s="82"/>
      <c r="F24" s="4">
        <f>SUM(G24:H24)</f>
        <v>12555</v>
      </c>
      <c r="G24" s="4">
        <v>4200</v>
      </c>
      <c r="H24" s="4">
        <v>8355</v>
      </c>
      <c r="I24" s="4"/>
      <c r="J24" s="4"/>
      <c r="K24" s="82"/>
      <c r="L24" s="10"/>
      <c r="M24" s="29"/>
      <c r="N24" s="29"/>
    </row>
    <row r="25" spans="1:14" s="12" customFormat="1" ht="48" customHeight="1">
      <c r="A25" s="7" t="s">
        <v>80</v>
      </c>
      <c r="B25" s="1">
        <v>2013</v>
      </c>
      <c r="C25" s="83"/>
      <c r="D25" s="7"/>
      <c r="E25" s="1" t="s">
        <v>75</v>
      </c>
      <c r="F25" s="4">
        <v>4362</v>
      </c>
      <c r="G25" s="4"/>
      <c r="H25" s="4">
        <v>4362</v>
      </c>
      <c r="I25" s="4"/>
      <c r="J25" s="4"/>
      <c r="K25" s="1" t="s">
        <v>15</v>
      </c>
      <c r="L25" s="10"/>
      <c r="M25" s="29"/>
      <c r="N25" s="29"/>
    </row>
    <row r="26" spans="1:14" s="12" customFormat="1" ht="126" customHeight="1">
      <c r="A26" s="7" t="s">
        <v>91</v>
      </c>
      <c r="B26" s="81" t="s">
        <v>22</v>
      </c>
      <c r="C26" s="83"/>
      <c r="D26" s="79"/>
      <c r="E26" s="81" t="s">
        <v>28</v>
      </c>
      <c r="F26" s="4"/>
      <c r="G26" s="4"/>
      <c r="H26" s="4">
        <v>136577</v>
      </c>
      <c r="I26" s="4"/>
      <c r="J26" s="4"/>
      <c r="K26" s="81" t="s">
        <v>64</v>
      </c>
      <c r="L26" s="10"/>
      <c r="M26" s="29"/>
      <c r="N26" s="29"/>
    </row>
    <row r="27" spans="1:14" s="12" customFormat="1" ht="18" customHeight="1">
      <c r="A27" s="33" t="s">
        <v>71</v>
      </c>
      <c r="B27" s="82"/>
      <c r="C27" s="83"/>
      <c r="D27" s="80"/>
      <c r="E27" s="82"/>
      <c r="F27" s="4">
        <f>SUM(G27:H27)</f>
        <v>19214.4</v>
      </c>
      <c r="G27" s="4">
        <v>6833.4</v>
      </c>
      <c r="H27" s="4">
        <v>12381</v>
      </c>
      <c r="I27" s="4"/>
      <c r="J27" s="4"/>
      <c r="K27" s="82"/>
      <c r="L27" s="10"/>
      <c r="M27" s="29"/>
      <c r="N27" s="29"/>
    </row>
    <row r="28" spans="1:14" s="12" customFormat="1" ht="94.5" customHeight="1">
      <c r="A28" s="7" t="s">
        <v>81</v>
      </c>
      <c r="B28" s="1">
        <v>2013</v>
      </c>
      <c r="C28" s="82"/>
      <c r="D28" s="31"/>
      <c r="E28" s="1" t="s">
        <v>76</v>
      </c>
      <c r="F28" s="4">
        <v>32600</v>
      </c>
      <c r="G28" s="4"/>
      <c r="H28" s="4">
        <v>32600</v>
      </c>
      <c r="I28" s="4"/>
      <c r="J28" s="4"/>
      <c r="K28" s="42" t="s">
        <v>15</v>
      </c>
      <c r="L28" s="10"/>
      <c r="M28" s="29"/>
      <c r="N28" s="29"/>
    </row>
    <row r="29" spans="1:14" s="12" customFormat="1" ht="21.75" customHeight="1">
      <c r="A29" s="70" t="s">
        <v>27</v>
      </c>
      <c r="B29" s="71"/>
      <c r="C29" s="71"/>
      <c r="D29" s="71"/>
      <c r="E29" s="71"/>
      <c r="F29" s="71"/>
      <c r="G29" s="71"/>
      <c r="H29" s="71"/>
      <c r="I29" s="71"/>
      <c r="J29" s="71"/>
      <c r="K29" s="72"/>
      <c r="L29" s="10"/>
      <c r="M29" s="29"/>
      <c r="N29" s="29"/>
    </row>
    <row r="30" spans="1:14" s="12" customFormat="1" ht="19.5" customHeight="1">
      <c r="A30" s="63" t="s">
        <v>14</v>
      </c>
      <c r="B30" s="64"/>
      <c r="C30" s="64"/>
      <c r="D30" s="64"/>
      <c r="E30" s="65"/>
      <c r="F30" s="43"/>
      <c r="G30" s="43"/>
      <c r="H30" s="44">
        <f>H31</f>
        <v>7000</v>
      </c>
      <c r="I30" s="44">
        <f>I31</f>
        <v>0</v>
      </c>
      <c r="J30" s="44">
        <f>J31</f>
        <v>0</v>
      </c>
      <c r="K30" s="8"/>
      <c r="L30" s="10"/>
      <c r="M30" s="29"/>
      <c r="N30" s="29"/>
    </row>
    <row r="31" spans="1:14" s="12" customFormat="1" ht="48" customHeight="1">
      <c r="A31" s="7" t="s">
        <v>24</v>
      </c>
      <c r="B31" s="1" t="s">
        <v>22</v>
      </c>
      <c r="C31" s="1" t="s">
        <v>25</v>
      </c>
      <c r="D31" s="41"/>
      <c r="E31" s="1" t="s">
        <v>75</v>
      </c>
      <c r="F31" s="4">
        <v>15224.5</v>
      </c>
      <c r="G31" s="4">
        <v>8224.5</v>
      </c>
      <c r="H31" s="4">
        <v>7000</v>
      </c>
      <c r="I31" s="4"/>
      <c r="J31" s="4"/>
      <c r="K31" s="1" t="s">
        <v>15</v>
      </c>
      <c r="L31" s="10"/>
      <c r="M31" s="29"/>
      <c r="N31" s="29"/>
    </row>
    <row r="32" spans="1:14" s="12" customFormat="1" ht="23.25" customHeight="1">
      <c r="A32" s="70" t="s">
        <v>89</v>
      </c>
      <c r="B32" s="71"/>
      <c r="C32" s="71"/>
      <c r="D32" s="71"/>
      <c r="E32" s="71"/>
      <c r="F32" s="71"/>
      <c r="G32" s="71"/>
      <c r="H32" s="71"/>
      <c r="I32" s="71"/>
      <c r="J32" s="71"/>
      <c r="K32" s="72"/>
      <c r="L32" s="10"/>
      <c r="M32" s="29"/>
      <c r="N32" s="29"/>
    </row>
    <row r="33" spans="1:14" s="12" customFormat="1" ht="22.5" customHeight="1">
      <c r="A33" s="63" t="s">
        <v>14</v>
      </c>
      <c r="B33" s="64"/>
      <c r="C33" s="64"/>
      <c r="D33" s="64"/>
      <c r="E33" s="65"/>
      <c r="F33" s="43"/>
      <c r="G33" s="43"/>
      <c r="H33" s="44">
        <f>H34</f>
        <v>140</v>
      </c>
      <c r="I33" s="44">
        <f>I34</f>
        <v>0</v>
      </c>
      <c r="J33" s="44">
        <f>J34</f>
        <v>0</v>
      </c>
      <c r="K33" s="8"/>
      <c r="L33" s="10"/>
      <c r="M33" s="29"/>
      <c r="N33" s="29"/>
    </row>
    <row r="34" spans="1:14" s="38" customFormat="1" ht="79.5" customHeight="1">
      <c r="A34" s="7" t="s">
        <v>35</v>
      </c>
      <c r="B34" s="1" t="s">
        <v>23</v>
      </c>
      <c r="C34" s="1" t="s">
        <v>26</v>
      </c>
      <c r="D34" s="1"/>
      <c r="E34" s="1" t="s">
        <v>90</v>
      </c>
      <c r="F34" s="4">
        <v>1587.4</v>
      </c>
      <c r="G34" s="4">
        <v>587.4</v>
      </c>
      <c r="H34" s="4">
        <v>140</v>
      </c>
      <c r="I34" s="4"/>
      <c r="J34" s="4"/>
      <c r="K34" s="1" t="s">
        <v>15</v>
      </c>
      <c r="L34" s="39"/>
      <c r="M34" s="52"/>
      <c r="N34" s="52"/>
    </row>
    <row r="35" spans="1:14" s="12" customFormat="1" ht="21.75" customHeight="1">
      <c r="A35" s="70" t="s">
        <v>11</v>
      </c>
      <c r="B35" s="71"/>
      <c r="C35" s="71"/>
      <c r="D35" s="71"/>
      <c r="E35" s="71"/>
      <c r="F35" s="71"/>
      <c r="G35" s="71"/>
      <c r="H35" s="71"/>
      <c r="I35" s="71"/>
      <c r="J35" s="71"/>
      <c r="K35" s="72"/>
      <c r="L35" s="10"/>
      <c r="M35" s="29"/>
      <c r="N35" s="29"/>
    </row>
    <row r="36" spans="1:14" s="12" customFormat="1" ht="21.75" customHeight="1">
      <c r="A36" s="63" t="s">
        <v>12</v>
      </c>
      <c r="B36" s="64"/>
      <c r="C36" s="64"/>
      <c r="D36" s="64"/>
      <c r="E36" s="65"/>
      <c r="F36" s="43"/>
      <c r="G36" s="43"/>
      <c r="H36" s="44">
        <f>H37+H38</f>
        <v>17685</v>
      </c>
      <c r="I36" s="44">
        <f>I37+I38</f>
        <v>0</v>
      </c>
      <c r="J36" s="44">
        <f>J37+J38</f>
        <v>0</v>
      </c>
      <c r="K36" s="8"/>
      <c r="L36" s="10"/>
      <c r="M36" s="29"/>
      <c r="N36" s="29"/>
    </row>
    <row r="37" spans="1:14" s="12" customFormat="1" ht="60.75" customHeight="1">
      <c r="A37" s="7" t="s">
        <v>73</v>
      </c>
      <c r="B37" s="1" t="s">
        <v>33</v>
      </c>
      <c r="C37" s="1" t="s">
        <v>13</v>
      </c>
      <c r="D37" s="1" t="s">
        <v>74</v>
      </c>
      <c r="E37" s="1" t="s">
        <v>75</v>
      </c>
      <c r="F37" s="4">
        <f>SUM(G37:H37)</f>
        <v>15794.8</v>
      </c>
      <c r="G37" s="4">
        <v>8000</v>
      </c>
      <c r="H37" s="4">
        <v>7794.8</v>
      </c>
      <c r="I37" s="4"/>
      <c r="J37" s="4"/>
      <c r="K37" s="34" t="s">
        <v>32</v>
      </c>
      <c r="L37" s="10"/>
      <c r="M37" s="29"/>
      <c r="N37" s="29"/>
    </row>
    <row r="38" spans="1:14" s="12" customFormat="1" ht="144" customHeight="1">
      <c r="A38" s="7" t="s">
        <v>77</v>
      </c>
      <c r="B38" s="1">
        <v>2012</v>
      </c>
      <c r="C38" s="1" t="s">
        <v>78</v>
      </c>
      <c r="D38" s="1" t="s">
        <v>79</v>
      </c>
      <c r="E38" s="1" t="s">
        <v>75</v>
      </c>
      <c r="F38" s="4">
        <v>10000</v>
      </c>
      <c r="G38" s="4">
        <v>10000</v>
      </c>
      <c r="H38" s="4">
        <v>9890.2</v>
      </c>
      <c r="I38" s="4"/>
      <c r="J38" s="4"/>
      <c r="K38" s="34" t="s">
        <v>32</v>
      </c>
      <c r="L38" s="10"/>
      <c r="M38" s="29"/>
      <c r="N38" s="29"/>
    </row>
    <row r="39" spans="1:14" s="12" customFormat="1" ht="19.5" customHeight="1">
      <c r="A39" s="70" t="s">
        <v>82</v>
      </c>
      <c r="B39" s="71"/>
      <c r="C39" s="71"/>
      <c r="D39" s="71"/>
      <c r="E39" s="71"/>
      <c r="F39" s="71"/>
      <c r="G39" s="71"/>
      <c r="H39" s="71"/>
      <c r="I39" s="71"/>
      <c r="J39" s="71"/>
      <c r="K39" s="72"/>
      <c r="L39" s="10"/>
      <c r="M39" s="29"/>
      <c r="N39" s="29"/>
    </row>
    <row r="40" spans="1:14" s="12" customFormat="1" ht="21.75" customHeight="1">
      <c r="A40" s="63" t="s">
        <v>12</v>
      </c>
      <c r="B40" s="64"/>
      <c r="C40" s="64"/>
      <c r="D40" s="64"/>
      <c r="E40" s="65"/>
      <c r="F40" s="47"/>
      <c r="G40" s="47"/>
      <c r="H40" s="44">
        <f>H41</f>
        <v>49545</v>
      </c>
      <c r="I40" s="44">
        <f>I41</f>
        <v>0</v>
      </c>
      <c r="J40" s="44">
        <f>J41</f>
        <v>0</v>
      </c>
      <c r="K40" s="48"/>
      <c r="L40" s="10"/>
      <c r="M40" s="29"/>
      <c r="N40" s="29"/>
    </row>
    <row r="41" spans="1:14" s="38" customFormat="1" ht="80.25" customHeight="1">
      <c r="A41" s="49" t="s">
        <v>83</v>
      </c>
      <c r="B41" s="1">
        <v>2013</v>
      </c>
      <c r="C41" s="50" t="s">
        <v>85</v>
      </c>
      <c r="D41" s="4" t="s">
        <v>97</v>
      </c>
      <c r="E41" s="50" t="s">
        <v>84</v>
      </c>
      <c r="F41" s="4">
        <f>SUM(G41:J41)</f>
        <v>49545</v>
      </c>
      <c r="G41" s="4"/>
      <c r="H41" s="4">
        <v>49545</v>
      </c>
      <c r="I41" s="4"/>
      <c r="J41" s="4"/>
      <c r="K41" s="34" t="s">
        <v>32</v>
      </c>
      <c r="L41" s="39"/>
      <c r="M41" s="52"/>
      <c r="N41" s="52"/>
    </row>
    <row r="42" spans="1:14" s="12" customFormat="1" ht="22.5" customHeight="1">
      <c r="A42" s="70" t="s">
        <v>20</v>
      </c>
      <c r="B42" s="71"/>
      <c r="C42" s="71"/>
      <c r="D42" s="71"/>
      <c r="E42" s="71"/>
      <c r="F42" s="71"/>
      <c r="G42" s="71"/>
      <c r="H42" s="71"/>
      <c r="I42" s="71"/>
      <c r="J42" s="71"/>
      <c r="K42" s="72"/>
      <c r="L42" s="10"/>
      <c r="M42" s="29"/>
      <c r="N42" s="29"/>
    </row>
    <row r="43" spans="1:14" s="12" customFormat="1" ht="22.5" customHeight="1">
      <c r="A43" s="63" t="s">
        <v>14</v>
      </c>
      <c r="B43" s="64"/>
      <c r="C43" s="64"/>
      <c r="D43" s="64"/>
      <c r="E43" s="65"/>
      <c r="F43" s="45"/>
      <c r="G43" s="23"/>
      <c r="H43" s="23">
        <f>H46+H45+H44</f>
        <v>16517.8</v>
      </c>
      <c r="I43" s="23">
        <f>I46</f>
        <v>0</v>
      </c>
      <c r="J43" s="23">
        <f>J46</f>
        <v>0</v>
      </c>
      <c r="K43" s="23"/>
      <c r="L43" s="10"/>
      <c r="M43" s="29"/>
      <c r="N43" s="29"/>
    </row>
    <row r="44" spans="1:14" s="38" customFormat="1" ht="61.5">
      <c r="A44" s="76" t="s">
        <v>31</v>
      </c>
      <c r="B44" s="73" t="s">
        <v>23</v>
      </c>
      <c r="C44" s="73" t="s">
        <v>21</v>
      </c>
      <c r="D44" s="73" t="s">
        <v>41</v>
      </c>
      <c r="E44" s="4" t="s">
        <v>98</v>
      </c>
      <c r="F44" s="4">
        <v>400</v>
      </c>
      <c r="G44" s="59">
        <v>21680.3</v>
      </c>
      <c r="H44" s="4">
        <v>400</v>
      </c>
      <c r="I44" s="53"/>
      <c r="J44" s="53"/>
      <c r="K44" s="59" t="s">
        <v>15</v>
      </c>
      <c r="L44" s="39"/>
      <c r="M44" s="52"/>
      <c r="N44" s="52"/>
    </row>
    <row r="45" spans="1:14" s="38" customFormat="1" ht="46.5">
      <c r="A45" s="77"/>
      <c r="B45" s="74"/>
      <c r="C45" s="74"/>
      <c r="D45" s="74"/>
      <c r="E45" s="4" t="s">
        <v>99</v>
      </c>
      <c r="F45" s="4">
        <v>5600</v>
      </c>
      <c r="G45" s="60"/>
      <c r="H45" s="4">
        <v>5600</v>
      </c>
      <c r="I45" s="53"/>
      <c r="J45" s="53"/>
      <c r="K45" s="60"/>
      <c r="L45" s="39"/>
      <c r="M45" s="52"/>
      <c r="N45" s="52"/>
    </row>
    <row r="46" spans="1:14" s="12" customFormat="1" ht="33" customHeight="1">
      <c r="A46" s="78"/>
      <c r="B46" s="75"/>
      <c r="C46" s="75"/>
      <c r="D46" s="75"/>
      <c r="E46" s="1" t="s">
        <v>62</v>
      </c>
      <c r="F46" s="3">
        <v>47541</v>
      </c>
      <c r="G46" s="61"/>
      <c r="H46" s="3">
        <v>10517.8</v>
      </c>
      <c r="I46" s="46"/>
      <c r="J46" s="46"/>
      <c r="K46" s="61"/>
      <c r="L46" s="10"/>
      <c r="M46" s="29"/>
      <c r="N46" s="29"/>
    </row>
    <row r="47" spans="1:14" s="12" customFormat="1" ht="26.25" customHeight="1">
      <c r="A47" s="54" t="s">
        <v>16</v>
      </c>
      <c r="B47" s="55"/>
      <c r="C47" s="55"/>
      <c r="D47" s="55"/>
      <c r="E47" s="55"/>
      <c r="F47" s="30"/>
      <c r="G47" s="30"/>
      <c r="H47" s="6">
        <f>H16+H43+H30+H33+H36+H40</f>
        <v>894603.8</v>
      </c>
      <c r="I47" s="6">
        <f>I16+I43+I30+I36+I40</f>
        <v>0</v>
      </c>
      <c r="J47" s="6">
        <f>J16+J43+J30+J36+J40</f>
        <v>0</v>
      </c>
      <c r="K47" s="30"/>
      <c r="L47" s="10"/>
      <c r="M47" s="29"/>
      <c r="N47" s="29"/>
    </row>
    <row r="48" spans="1:14" s="12" customFormat="1" ht="25.5" customHeight="1">
      <c r="A48" s="56" t="s">
        <v>17</v>
      </c>
      <c r="B48" s="57"/>
      <c r="C48" s="57"/>
      <c r="D48" s="57"/>
      <c r="E48" s="57"/>
      <c r="F48" s="57"/>
      <c r="G48" s="57"/>
      <c r="H48" s="57"/>
      <c r="I48" s="57"/>
      <c r="J48" s="57"/>
      <c r="K48" s="58"/>
      <c r="L48" s="10"/>
      <c r="M48" s="29"/>
      <c r="N48" s="29"/>
    </row>
    <row r="49" spans="1:12" s="21" customFormat="1" ht="17.25" customHeight="1">
      <c r="A49" s="63" t="s">
        <v>14</v>
      </c>
      <c r="B49" s="64"/>
      <c r="C49" s="64"/>
      <c r="D49" s="64"/>
      <c r="E49" s="65"/>
      <c r="F49" s="25"/>
      <c r="G49" s="24"/>
      <c r="H49" s="23">
        <f>SUM(H50:H57)</f>
        <v>2883.8500000000004</v>
      </c>
      <c r="I49" s="23">
        <f>SUM(I50:I57)</f>
        <v>3023.9</v>
      </c>
      <c r="J49" s="23">
        <f>SUM(J50:J57)</f>
        <v>3023.9</v>
      </c>
      <c r="K49" s="23"/>
      <c r="L49" s="22"/>
    </row>
    <row r="50" spans="1:12" s="26" customFormat="1" ht="77.25" customHeight="1">
      <c r="A50" s="7" t="s">
        <v>43</v>
      </c>
      <c r="B50" s="1" t="s">
        <v>22</v>
      </c>
      <c r="C50" s="28" t="s">
        <v>30</v>
      </c>
      <c r="D50" s="1" t="s">
        <v>49</v>
      </c>
      <c r="E50" s="28" t="s">
        <v>58</v>
      </c>
      <c r="F50" s="4">
        <f aca="true" t="shared" si="0" ref="F50:F57">SUM(G50:J50)</f>
        <v>1743.7</v>
      </c>
      <c r="G50" s="4">
        <v>1474.7</v>
      </c>
      <c r="H50" s="4">
        <v>269</v>
      </c>
      <c r="I50" s="2"/>
      <c r="J50" s="2"/>
      <c r="K50" s="1" t="s">
        <v>15</v>
      </c>
      <c r="L50" s="27"/>
    </row>
    <row r="51" spans="1:12" s="26" customFormat="1" ht="63.75" customHeight="1">
      <c r="A51" s="7" t="s">
        <v>50</v>
      </c>
      <c r="B51" s="1" t="s">
        <v>22</v>
      </c>
      <c r="C51" s="28" t="s">
        <v>30</v>
      </c>
      <c r="D51" s="1" t="s">
        <v>49</v>
      </c>
      <c r="E51" s="28" t="s">
        <v>59</v>
      </c>
      <c r="F51" s="4">
        <f t="shared" si="0"/>
        <v>1925.6</v>
      </c>
      <c r="G51" s="4">
        <v>455.8</v>
      </c>
      <c r="H51" s="4">
        <v>1469.8</v>
      </c>
      <c r="I51" s="2"/>
      <c r="J51" s="2"/>
      <c r="K51" s="1" t="s">
        <v>15</v>
      </c>
      <c r="L51" s="27"/>
    </row>
    <row r="52" spans="1:12" s="26" customFormat="1" ht="112.5" customHeight="1">
      <c r="A52" s="7" t="s">
        <v>94</v>
      </c>
      <c r="B52" s="1">
        <v>2014</v>
      </c>
      <c r="C52" s="28" t="s">
        <v>34</v>
      </c>
      <c r="D52" s="28" t="s">
        <v>55</v>
      </c>
      <c r="E52" s="28"/>
      <c r="F52" s="4">
        <f t="shared" si="0"/>
        <v>3023.9</v>
      </c>
      <c r="G52" s="1"/>
      <c r="H52" s="4"/>
      <c r="I52" s="4">
        <v>3023.9</v>
      </c>
      <c r="J52" s="4"/>
      <c r="K52" s="1" t="s">
        <v>15</v>
      </c>
      <c r="L52" s="27"/>
    </row>
    <row r="53" spans="1:12" s="26" customFormat="1" ht="204.75" customHeight="1">
      <c r="A53" s="7" t="s">
        <v>95</v>
      </c>
      <c r="B53" s="1">
        <v>2015</v>
      </c>
      <c r="C53" s="28" t="s">
        <v>34</v>
      </c>
      <c r="D53" s="28" t="s">
        <v>57</v>
      </c>
      <c r="E53" s="28"/>
      <c r="F53" s="4">
        <f t="shared" si="0"/>
        <v>2123.9</v>
      </c>
      <c r="G53" s="1"/>
      <c r="H53" s="4"/>
      <c r="I53" s="4"/>
      <c r="J53" s="4">
        <v>2123.9</v>
      </c>
      <c r="K53" s="1" t="s">
        <v>15</v>
      </c>
      <c r="L53" s="27"/>
    </row>
    <row r="54" spans="1:12" s="26" customFormat="1" ht="80.25" customHeight="1">
      <c r="A54" s="7" t="s">
        <v>42</v>
      </c>
      <c r="B54" s="1">
        <v>2015</v>
      </c>
      <c r="C54" s="28" t="s">
        <v>34</v>
      </c>
      <c r="D54" s="28" t="s">
        <v>56</v>
      </c>
      <c r="E54" s="28"/>
      <c r="F54" s="4">
        <f t="shared" si="0"/>
        <v>900</v>
      </c>
      <c r="G54" s="1"/>
      <c r="H54" s="4"/>
      <c r="I54" s="4"/>
      <c r="J54" s="4">
        <v>900</v>
      </c>
      <c r="K54" s="1" t="s">
        <v>15</v>
      </c>
      <c r="L54" s="27"/>
    </row>
    <row r="55" spans="1:12" s="26" customFormat="1" ht="80.25" customHeight="1">
      <c r="A55" s="7" t="s">
        <v>45</v>
      </c>
      <c r="B55" s="1" t="s">
        <v>22</v>
      </c>
      <c r="C55" s="1" t="s">
        <v>47</v>
      </c>
      <c r="D55" s="1"/>
      <c r="E55" s="28" t="s">
        <v>46</v>
      </c>
      <c r="F55" s="4">
        <f t="shared" si="0"/>
        <v>447.85</v>
      </c>
      <c r="G55" s="1"/>
      <c r="H55" s="4">
        <v>447.85</v>
      </c>
      <c r="I55" s="2"/>
      <c r="J55" s="2"/>
      <c r="K55" s="1" t="s">
        <v>15</v>
      </c>
      <c r="L55" s="27"/>
    </row>
    <row r="56" spans="1:12" s="26" customFormat="1" ht="45.75" customHeight="1">
      <c r="A56" s="7" t="s">
        <v>53</v>
      </c>
      <c r="B56" s="1" t="s">
        <v>22</v>
      </c>
      <c r="C56" s="1" t="s">
        <v>54</v>
      </c>
      <c r="D56" s="1"/>
      <c r="E56" s="28" t="s">
        <v>48</v>
      </c>
      <c r="F56" s="4">
        <f t="shared" si="0"/>
        <v>840</v>
      </c>
      <c r="G56" s="1">
        <v>420</v>
      </c>
      <c r="H56" s="4">
        <v>420</v>
      </c>
      <c r="I56" s="2"/>
      <c r="J56" s="2"/>
      <c r="K56" s="1" t="s">
        <v>15</v>
      </c>
      <c r="L56" s="27"/>
    </row>
    <row r="57" spans="1:12" s="21" customFormat="1" ht="45.75" customHeight="1">
      <c r="A57" s="7" t="s">
        <v>60</v>
      </c>
      <c r="B57" s="1" t="s">
        <v>22</v>
      </c>
      <c r="C57" s="1" t="s">
        <v>51</v>
      </c>
      <c r="D57" s="1" t="s">
        <v>52</v>
      </c>
      <c r="E57" s="4" t="s">
        <v>29</v>
      </c>
      <c r="F57" s="4">
        <f t="shared" si="0"/>
        <v>377.20000000000005</v>
      </c>
      <c r="G57" s="1">
        <v>100</v>
      </c>
      <c r="H57" s="4">
        <f>711.2-294-140</f>
        <v>277.20000000000005</v>
      </c>
      <c r="I57" s="2"/>
      <c r="J57" s="2"/>
      <c r="K57" s="1" t="s">
        <v>15</v>
      </c>
      <c r="L57" s="22"/>
    </row>
    <row r="58" spans="1:12" s="21" customFormat="1" ht="24.75" customHeight="1">
      <c r="A58" s="63" t="s">
        <v>63</v>
      </c>
      <c r="B58" s="64"/>
      <c r="C58" s="64"/>
      <c r="D58" s="64"/>
      <c r="E58" s="65"/>
      <c r="F58" s="25"/>
      <c r="G58" s="24"/>
      <c r="H58" s="23">
        <f>SUM(H59:H61)</f>
        <v>47269</v>
      </c>
      <c r="I58" s="23">
        <f>SUM(I59:I61)</f>
        <v>0</v>
      </c>
      <c r="J58" s="23">
        <f>SUM(J59:J61)</f>
        <v>0</v>
      </c>
      <c r="K58" s="23"/>
      <c r="L58" s="22"/>
    </row>
    <row r="59" spans="1:12" s="21" customFormat="1" ht="45" customHeight="1">
      <c r="A59" s="7" t="s">
        <v>96</v>
      </c>
      <c r="B59" s="1">
        <v>2013</v>
      </c>
      <c r="C59" s="1" t="s">
        <v>68</v>
      </c>
      <c r="D59" s="1"/>
      <c r="E59" s="4" t="s">
        <v>67</v>
      </c>
      <c r="F59" s="4">
        <v>13500</v>
      </c>
      <c r="G59" s="1"/>
      <c r="H59" s="4">
        <v>13500</v>
      </c>
      <c r="I59" s="2"/>
      <c r="J59" s="2"/>
      <c r="K59" s="1" t="s">
        <v>64</v>
      </c>
      <c r="L59" s="22"/>
    </row>
    <row r="60" spans="1:12" s="21" customFormat="1" ht="95.25" customHeight="1">
      <c r="A60" s="7" t="s">
        <v>86</v>
      </c>
      <c r="B60" s="1">
        <v>2013</v>
      </c>
      <c r="C60" s="1" t="s">
        <v>69</v>
      </c>
      <c r="D60" s="1"/>
      <c r="E60" s="4" t="s">
        <v>65</v>
      </c>
      <c r="F60" s="4">
        <v>8754</v>
      </c>
      <c r="G60" s="1"/>
      <c r="H60" s="4">
        <v>8754</v>
      </c>
      <c r="I60" s="2"/>
      <c r="J60" s="2"/>
      <c r="K60" s="1" t="s">
        <v>64</v>
      </c>
      <c r="L60" s="22"/>
    </row>
    <row r="61" spans="1:12" s="21" customFormat="1" ht="47.25" customHeight="1">
      <c r="A61" s="7" t="s">
        <v>87</v>
      </c>
      <c r="B61" s="1">
        <v>2013</v>
      </c>
      <c r="C61" s="4" t="s">
        <v>51</v>
      </c>
      <c r="D61" s="1"/>
      <c r="E61" s="4" t="s">
        <v>66</v>
      </c>
      <c r="F61" s="4">
        <v>25015</v>
      </c>
      <c r="G61" s="1"/>
      <c r="H61" s="4">
        <v>25015</v>
      </c>
      <c r="I61" s="2"/>
      <c r="J61" s="2"/>
      <c r="K61" s="1" t="s">
        <v>64</v>
      </c>
      <c r="L61" s="22"/>
    </row>
    <row r="62" spans="1:12" ht="26.25" customHeight="1">
      <c r="A62" s="54" t="s">
        <v>18</v>
      </c>
      <c r="B62" s="55"/>
      <c r="C62" s="55"/>
      <c r="D62" s="5"/>
      <c r="E62" s="5"/>
      <c r="F62" s="5"/>
      <c r="G62" s="5"/>
      <c r="H62" s="6">
        <f>H49+H58</f>
        <v>50152.85</v>
      </c>
      <c r="I62" s="6">
        <f>I49+I58</f>
        <v>3023.9</v>
      </c>
      <c r="J62" s="6">
        <f>J49+J58</f>
        <v>3023.9</v>
      </c>
      <c r="K62" s="5"/>
      <c r="L62" s="10"/>
    </row>
    <row r="63" spans="1:15" s="12" customFormat="1" ht="21" customHeight="1">
      <c r="A63" s="67" t="s">
        <v>19</v>
      </c>
      <c r="B63" s="68"/>
      <c r="C63" s="68"/>
      <c r="D63" s="20"/>
      <c r="E63" s="20"/>
      <c r="F63" s="19"/>
      <c r="G63" s="18"/>
      <c r="H63" s="17">
        <f>H47+H62</f>
        <v>944756.65</v>
      </c>
      <c r="I63" s="17">
        <f>I47+I62</f>
        <v>3023.9</v>
      </c>
      <c r="J63" s="17">
        <f>J47+J62</f>
        <v>3023.9</v>
      </c>
      <c r="K63" s="16"/>
      <c r="L63" s="15"/>
      <c r="M63" s="14"/>
      <c r="N63" s="13"/>
      <c r="O63" s="13"/>
    </row>
    <row r="64" spans="1:11" ht="3.75" customHeight="1">
      <c r="A64" s="10"/>
      <c r="B64" s="10"/>
      <c r="C64" s="10"/>
      <c r="D64" s="10"/>
      <c r="E64" s="10"/>
      <c r="F64" s="10"/>
      <c r="G64" s="10"/>
      <c r="H64" s="10"/>
      <c r="I64" s="10"/>
      <c r="J64" s="10"/>
      <c r="K64" s="10"/>
    </row>
    <row r="65" spans="1:11" ht="47.25" customHeight="1">
      <c r="A65" s="69"/>
      <c r="B65" s="69"/>
      <c r="C65" s="69"/>
      <c r="D65" s="69"/>
      <c r="E65" s="69"/>
      <c r="F65" s="69"/>
      <c r="G65" s="69"/>
      <c r="H65" s="69"/>
      <c r="I65" s="69"/>
      <c r="J65" s="10"/>
      <c r="K65" s="10"/>
    </row>
    <row r="66" spans="1:11" ht="18.75" customHeight="1">
      <c r="A66" s="62" t="s">
        <v>100</v>
      </c>
      <c r="B66" s="62"/>
      <c r="C66" s="62"/>
      <c r="D66" s="10"/>
      <c r="E66" s="11"/>
      <c r="F66" s="11"/>
      <c r="G66" s="11"/>
      <c r="H66" s="11" t="s">
        <v>101</v>
      </c>
      <c r="I66" s="11"/>
      <c r="J66" s="10"/>
      <c r="K66" s="10"/>
    </row>
  </sheetData>
  <sheetProtection/>
  <mergeCells count="69">
    <mergeCell ref="H3:K3"/>
    <mergeCell ref="A8:A13"/>
    <mergeCell ref="B8:B13"/>
    <mergeCell ref="C8:C13"/>
    <mergeCell ref="D8:D13"/>
    <mergeCell ref="J10:J12"/>
    <mergeCell ref="E8:E13"/>
    <mergeCell ref="M13:N13"/>
    <mergeCell ref="A14:K14"/>
    <mergeCell ref="A15:K15"/>
    <mergeCell ref="A16:E16"/>
    <mergeCell ref="K8:K13"/>
    <mergeCell ref="A5:K5"/>
    <mergeCell ref="A6:K6"/>
    <mergeCell ref="A7:K7"/>
    <mergeCell ref="E19:E20"/>
    <mergeCell ref="K19:K20"/>
    <mergeCell ref="B17:B18"/>
    <mergeCell ref="C17:C23"/>
    <mergeCell ref="F8:F12"/>
    <mergeCell ref="G8:G13"/>
    <mergeCell ref="H8:J8"/>
    <mergeCell ref="D21:D22"/>
    <mergeCell ref="E21:E22"/>
    <mergeCell ref="E23:E24"/>
    <mergeCell ref="K23:K24"/>
    <mergeCell ref="C24:C28"/>
    <mergeCell ref="B26:B27"/>
    <mergeCell ref="H9:H12"/>
    <mergeCell ref="I9:J9"/>
    <mergeCell ref="I10:I12"/>
    <mergeCell ref="K17:K18"/>
    <mergeCell ref="B19:B20"/>
    <mergeCell ref="D19:D20"/>
    <mergeCell ref="K26:K27"/>
    <mergeCell ref="A29:K29"/>
    <mergeCell ref="A30:E30"/>
    <mergeCell ref="A35:K35"/>
    <mergeCell ref="D17:D18"/>
    <mergeCell ref="E17:E18"/>
    <mergeCell ref="B21:B22"/>
    <mergeCell ref="K21:K22"/>
    <mergeCell ref="B23:B24"/>
    <mergeCell ref="D23:D24"/>
    <mergeCell ref="A33:E33"/>
    <mergeCell ref="D44:D46"/>
    <mergeCell ref="A44:A46"/>
    <mergeCell ref="B44:B46"/>
    <mergeCell ref="C44:C46"/>
    <mergeCell ref="D26:D27"/>
    <mergeCell ref="E26:E27"/>
    <mergeCell ref="H2:K2"/>
    <mergeCell ref="H4:K4"/>
    <mergeCell ref="A63:C63"/>
    <mergeCell ref="A65:I65"/>
    <mergeCell ref="A42:K42"/>
    <mergeCell ref="A43:E43"/>
    <mergeCell ref="A36:E36"/>
    <mergeCell ref="A39:K39"/>
    <mergeCell ref="A40:E40"/>
    <mergeCell ref="A32:K32"/>
    <mergeCell ref="A47:E47"/>
    <mergeCell ref="A48:K48"/>
    <mergeCell ref="G44:G46"/>
    <mergeCell ref="K44:K46"/>
    <mergeCell ref="A66:C66"/>
    <mergeCell ref="A49:E49"/>
    <mergeCell ref="A58:E58"/>
    <mergeCell ref="A62:C62"/>
  </mergeCells>
  <printOptions/>
  <pageMargins left="0.4330708661417323" right="0.2362204724409449" top="0.5511811023622047" bottom="0.3937007874015748" header="0.31496062992125984" footer="0"/>
  <pageSetup horizontalDpi="300" verticalDpi="300" orientation="landscape" paperSize="9" scale="7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dc:creator>
  <cp:keywords/>
  <dc:description/>
  <cp:lastModifiedBy>Ария А. Голубева</cp:lastModifiedBy>
  <cp:lastPrinted>2013-06-12T10:19:01Z</cp:lastPrinted>
  <dcterms:created xsi:type="dcterms:W3CDTF">2011-08-08T15:08:03Z</dcterms:created>
  <dcterms:modified xsi:type="dcterms:W3CDTF">2013-06-13T10:40:32Z</dcterms:modified>
  <cp:category/>
  <cp:version/>
  <cp:contentType/>
  <cp:contentStatus/>
</cp:coreProperties>
</file>